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.pcr.cz\Folders\lz276975\Documents\2024\žádosti 2024\48394_2024 Studená Iva (personální)\"/>
    </mc:Choice>
  </mc:AlternateContent>
  <bookViews>
    <workbookView xWindow="0" yWindow="0" windowWidth="28770" windowHeight="11400" activeTab="7"/>
  </bookViews>
  <sheets>
    <sheet name="1+2 SSM+počty pol." sheetId="1" r:id="rId1"/>
    <sheet name="3 Počet vytvořených SSM" sheetId="9" r:id="rId2"/>
    <sheet name="4 Podstavy v KŘP" sheetId="2" r:id="rId3"/>
    <sheet name="5+7 Vznik a skončení SP" sheetId="3" r:id="rId4"/>
    <sheet name="8 Skončení SP dle věku" sheetId="4" r:id="rId5"/>
    <sheet name="9 Vznik SP dle věku" sheetId="10" r:id="rId6"/>
    <sheet name="6 Skončení SP dle délky služby" sheetId="5" r:id="rId7"/>
    <sheet name="10 Uchazeči do SP" sheetId="6" r:id="rId8"/>
    <sheet name="11 Věková struktura PČR" sheetId="7" r:id="rId9"/>
    <sheet name="12 Odsloužená léta PČR" sheetId="8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0" l="1"/>
  <c r="B7" i="10"/>
  <c r="G11" i="5" l="1"/>
  <c r="F11" i="5"/>
  <c r="E11" i="5" l="1"/>
  <c r="D11" i="5"/>
  <c r="C11" i="5" l="1"/>
  <c r="B11" i="5"/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3" i="2"/>
  <c r="G4" i="2" l="1"/>
  <c r="G5" i="2"/>
  <c r="G6" i="2"/>
  <c r="G7" i="2"/>
  <c r="G8" i="2"/>
  <c r="G9" i="2"/>
  <c r="G10" i="2"/>
  <c r="G11" i="2"/>
  <c r="G12" i="2"/>
  <c r="G13" i="2"/>
  <c r="G14" i="2"/>
  <c r="G15" i="2"/>
  <c r="G16" i="2"/>
  <c r="G3" i="2"/>
  <c r="D4" i="2" l="1"/>
  <c r="D5" i="2"/>
  <c r="D6" i="2"/>
  <c r="D7" i="2"/>
  <c r="D8" i="2"/>
  <c r="D9" i="2"/>
  <c r="D10" i="2"/>
  <c r="D11" i="2"/>
  <c r="D12" i="2"/>
  <c r="D13" i="2"/>
  <c r="D14" i="2"/>
  <c r="D15" i="2"/>
  <c r="D16" i="2"/>
  <c r="D3" i="2"/>
</calcChain>
</file>

<file path=xl/sharedStrings.xml><?xml version="1.0" encoding="utf-8"?>
<sst xmlns="http://schemas.openxmlformats.org/spreadsheetml/2006/main" count="108" uniqueCount="72">
  <si>
    <t>Počet SSM a počet policistů 2022-2024</t>
  </si>
  <si>
    <t>Rok</t>
  </si>
  <si>
    <t>Počet SSM</t>
  </si>
  <si>
    <t>Počet policistů</t>
  </si>
  <si>
    <t>KŘP Středočeského kraje</t>
  </si>
  <si>
    <t>KŘP Jihočeského kraje</t>
  </si>
  <si>
    <t>KŘP Plzeňského kraje</t>
  </si>
  <si>
    <t>KŘP Ústeckého kraje</t>
  </si>
  <si>
    <t>KŘP Královéhradeckého kraje</t>
  </si>
  <si>
    <t>KŘP Jihomoravského kraje</t>
  </si>
  <si>
    <t>KŘP Moravskoslezského kraje</t>
  </si>
  <si>
    <t>KŘP hlavního města Prahy</t>
  </si>
  <si>
    <t>KŘP Karlovarského kraje</t>
  </si>
  <si>
    <t>KŘP Libereckého kraje</t>
  </si>
  <si>
    <t>KŘP Pardubického kraje</t>
  </si>
  <si>
    <t>KŘP kraje Vysočina</t>
  </si>
  <si>
    <t>KŘP Zlínského kraje</t>
  </si>
  <si>
    <t>KŘP Olomouckého kraje</t>
  </si>
  <si>
    <t>Kraj</t>
  </si>
  <si>
    <t>Rozdíl</t>
  </si>
  <si>
    <t>Skončení SP</t>
  </si>
  <si>
    <t>Vznik SP</t>
  </si>
  <si>
    <t>Vznik a skončení SP 2022-2024</t>
  </si>
  <si>
    <t>Skončení SP dle věku 2022-2024</t>
  </si>
  <si>
    <t>Věková struktura</t>
  </si>
  <si>
    <t>počet</t>
  </si>
  <si>
    <t>procenta</t>
  </si>
  <si>
    <t>19 - 29 let</t>
  </si>
  <si>
    <t>30 - 39 let</t>
  </si>
  <si>
    <t>40 - 49 let</t>
  </si>
  <si>
    <t>50 - 59 let</t>
  </si>
  <si>
    <t>60 a více let</t>
  </si>
  <si>
    <t>Celkem</t>
  </si>
  <si>
    <t>Skončení SP dle délky služby 2022-2024</t>
  </si>
  <si>
    <t>důvod</t>
  </si>
  <si>
    <t xml:space="preserve">Propuštění §42 odst.1/m po 0 - 4 letech služby </t>
  </si>
  <si>
    <t xml:space="preserve">Propuštění §42 odst.1/m po 5 - 9 letech služby </t>
  </si>
  <si>
    <t xml:space="preserve">Propuštění §42 odst.1/m po 10 - 14 letech služby </t>
  </si>
  <si>
    <t xml:space="preserve">Propuštění §42 odst.1/m po 15 - 19 letech služby </t>
  </si>
  <si>
    <t xml:space="preserve">Propuštění §42 odst.1/m po 20 - 24 letech služby </t>
  </si>
  <si>
    <t xml:space="preserve">Propuštění §42 odst.1/m po 25 - 29 letech služby </t>
  </si>
  <si>
    <t xml:space="preserve">Propuštění §42 odst.1/m po 30 a více letech služby </t>
  </si>
  <si>
    <t>Ostatní:</t>
  </si>
  <si>
    <t>Žádosti o přijetí do služebního poměru</t>
  </si>
  <si>
    <t>Počet žádostí</t>
  </si>
  <si>
    <t>Přijaté</t>
  </si>
  <si>
    <t>Nepřijaté
celkem</t>
  </si>
  <si>
    <t>Nepřijaté - důvody nepřijetí</t>
  </si>
  <si>
    <t>Osobnostní 
nezpůsobilost</t>
  </si>
  <si>
    <t>Fyzická 
nezpůsobilost</t>
  </si>
  <si>
    <t>Zdravotní 
nezpůsobilost</t>
  </si>
  <si>
    <t>Ostatní
důvody</t>
  </si>
  <si>
    <t>Doba služby</t>
  </si>
  <si>
    <t>%</t>
  </si>
  <si>
    <t>do 10 let</t>
  </si>
  <si>
    <t>11-15 let</t>
  </si>
  <si>
    <t>16-20 let</t>
  </si>
  <si>
    <t>21-30 let</t>
  </si>
  <si>
    <t>31 a více let</t>
  </si>
  <si>
    <t>Průměr</t>
  </si>
  <si>
    <t>do 30 let</t>
  </si>
  <si>
    <t>30-39 let</t>
  </si>
  <si>
    <t>40-50 let</t>
  </si>
  <si>
    <t>50 a více</t>
  </si>
  <si>
    <t>Věková struktura PČR SP 2022-2024</t>
  </si>
  <si>
    <t>Délka služby PČR SP 2022-2024</t>
  </si>
  <si>
    <t>Počty služebních míst dle tarifních tříd 2022-2024</t>
  </si>
  <si>
    <t>Tarifní třída</t>
  </si>
  <si>
    <t>Vznik SP dle věku 2022-2024</t>
  </si>
  <si>
    <t>50 a více let</t>
  </si>
  <si>
    <t>Komplexní údaje o žádostech za rok 2024 budou k dispozici na začátku roku 2025.</t>
  </si>
  <si>
    <t>Výše uvedené údaje jsou souhrnné za všechna krajská ředitelství Policie České republiky.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</si>
</sst>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3" fontId="0" fillId="0" borderId="2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2" fillId="3" borderId="1" xfId="0" applyFont="1" applyFill="1" applyBorder="1"/>
    <xf numFmtId="0" fontId="2" fillId="2" borderId="7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8" xfId="0" applyFont="1" applyFill="1" applyBorder="1"/>
    <xf numFmtId="14" fontId="2" fillId="3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14" fontId="2" fillId="3" borderId="1" xfId="0" applyNumberFormat="1" applyFont="1" applyFill="1" applyBorder="1" applyAlignment="1">
      <alignment horizontal="center"/>
    </xf>
    <xf numFmtId="10" fontId="0" fillId="0" borderId="0" xfId="0" applyNumberFormat="1"/>
    <xf numFmtId="10" fontId="0" fillId="0" borderId="1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/>
    <xf numFmtId="10" fontId="0" fillId="0" borderId="7" xfId="0" applyNumberFormat="1" applyBorder="1" applyAlignment="1">
      <alignment horizontal="center"/>
    </xf>
    <xf numFmtId="0" fontId="2" fillId="0" borderId="3" xfId="0" applyFont="1" applyBorder="1" applyAlignment="1">
      <alignment horizontal="center"/>
    </xf>
    <xf numFmtId="10" fontId="2" fillId="0" borderId="3" xfId="0" applyNumberFormat="1" applyFont="1" applyBorder="1" applyAlignment="1">
      <alignment horizontal="center"/>
    </xf>
    <xf numFmtId="10" fontId="2" fillId="0" borderId="9" xfId="0" applyNumberFormat="1" applyFont="1" applyBorder="1" applyAlignment="1">
      <alignment horizontal="center"/>
    </xf>
    <xf numFmtId="0" fontId="3" fillId="3" borderId="1" xfId="0" applyFont="1" applyFill="1" applyBorder="1"/>
    <xf numFmtId="10" fontId="2" fillId="0" borderId="1" xfId="0" applyNumberFormat="1" applyFont="1" applyBorder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/>
    </xf>
    <xf numFmtId="9" fontId="5" fillId="0" borderId="1" xfId="0" applyNumberFormat="1" applyFont="1" applyBorder="1" applyAlignment="1">
      <alignment horizontal="center"/>
    </xf>
    <xf numFmtId="9" fontId="5" fillId="0" borderId="1" xfId="1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49" fontId="5" fillId="3" borderId="1" xfId="0" applyNumberFormat="1" applyFont="1" applyFill="1" applyBorder="1" applyAlignment="1">
      <alignment vertical="top"/>
    </xf>
    <xf numFmtId="0" fontId="0" fillId="0" borderId="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4" fontId="2" fillId="2" borderId="12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5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3" fontId="2" fillId="0" borderId="20" xfId="0" applyNumberFormat="1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8" fillId="0" borderId="0" xfId="0" applyFont="1"/>
    <xf numFmtId="164" fontId="6" fillId="4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14" fontId="5" fillId="2" borderId="1" xfId="0" applyNumberFormat="1" applyFont="1" applyFill="1" applyBorder="1" applyAlignment="1">
      <alignment horizontal="center" vertical="top"/>
    </xf>
    <xf numFmtId="0" fontId="0" fillId="0" borderId="1" xfId="0" applyNumberForma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4" fontId="2" fillId="2" borderId="7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9" fontId="0" fillId="0" borderId="0" xfId="1" applyFont="1"/>
    <xf numFmtId="9" fontId="0" fillId="0" borderId="1" xfId="1" applyFont="1" applyBorder="1" applyAlignment="1">
      <alignment horizontal="center"/>
    </xf>
    <xf numFmtId="9" fontId="2" fillId="0" borderId="3" xfId="1" applyFont="1" applyBorder="1" applyAlignment="1">
      <alignment horizontal="center"/>
    </xf>
    <xf numFmtId="0" fontId="5" fillId="2" borderId="12" xfId="0" applyFont="1" applyFill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D26" sqref="D26"/>
    </sheetView>
  </sheetViews>
  <sheetFormatPr defaultRowHeight="15" x14ac:dyDescent="0.25"/>
  <cols>
    <col min="1" max="1" width="10.140625" bestFit="1" customWidth="1"/>
    <col min="2" max="2" width="14.7109375" customWidth="1"/>
    <col min="3" max="3" width="19.7109375" customWidth="1"/>
  </cols>
  <sheetData>
    <row r="1" spans="1:3" x14ac:dyDescent="0.25">
      <c r="A1" s="75" t="s">
        <v>0</v>
      </c>
      <c r="B1" s="75"/>
      <c r="C1" s="75"/>
    </row>
    <row r="2" spans="1:3" x14ac:dyDescent="0.25">
      <c r="A2" s="4" t="s">
        <v>1</v>
      </c>
      <c r="B2" s="4" t="s">
        <v>2</v>
      </c>
      <c r="C2" s="4" t="s">
        <v>3</v>
      </c>
    </row>
    <row r="3" spans="1:3" x14ac:dyDescent="0.25">
      <c r="A3" s="14">
        <v>2022</v>
      </c>
      <c r="B3" s="2">
        <v>45665</v>
      </c>
      <c r="C3" s="2">
        <v>40182</v>
      </c>
    </row>
    <row r="4" spans="1:3" x14ac:dyDescent="0.25">
      <c r="A4" s="14">
        <v>2023</v>
      </c>
      <c r="B4" s="2">
        <v>46164</v>
      </c>
      <c r="C4" s="2">
        <v>39422</v>
      </c>
    </row>
    <row r="5" spans="1:3" x14ac:dyDescent="0.25">
      <c r="A5" s="15">
        <v>45566</v>
      </c>
      <c r="B5" s="2">
        <v>46162</v>
      </c>
      <c r="C5" s="2">
        <v>40593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F9" sqref="F9"/>
    </sheetView>
  </sheetViews>
  <sheetFormatPr defaultRowHeight="15" x14ac:dyDescent="0.25"/>
  <cols>
    <col min="1" max="1" width="20.28515625" customWidth="1"/>
    <col min="2" max="2" width="15.85546875" customWidth="1"/>
    <col min="3" max="3" width="13.42578125" customWidth="1"/>
    <col min="4" max="4" width="10.140625" bestFit="1" customWidth="1"/>
  </cols>
  <sheetData>
    <row r="1" spans="1:4" x14ac:dyDescent="0.25">
      <c r="A1" s="77" t="s">
        <v>66</v>
      </c>
      <c r="B1" s="78"/>
      <c r="C1" s="78"/>
      <c r="D1" s="79"/>
    </row>
    <row r="2" spans="1:4" x14ac:dyDescent="0.25">
      <c r="A2" s="80" t="s">
        <v>67</v>
      </c>
      <c r="B2" s="75" t="s">
        <v>2</v>
      </c>
      <c r="C2" s="75"/>
      <c r="D2" s="76"/>
    </row>
    <row r="3" spans="1:4" x14ac:dyDescent="0.25">
      <c r="A3" s="80"/>
      <c r="B3" s="52">
        <v>2022</v>
      </c>
      <c r="C3" s="52">
        <v>2023</v>
      </c>
      <c r="D3" s="62">
        <v>45566</v>
      </c>
    </row>
    <row r="4" spans="1:4" x14ac:dyDescent="0.25">
      <c r="A4" s="63">
        <v>1</v>
      </c>
      <c r="B4" s="60">
        <v>47</v>
      </c>
      <c r="C4" s="2">
        <v>70</v>
      </c>
      <c r="D4" s="64">
        <v>153</v>
      </c>
    </row>
    <row r="5" spans="1:4" x14ac:dyDescent="0.25">
      <c r="A5" s="63">
        <v>2</v>
      </c>
      <c r="B5" s="60">
        <v>3474</v>
      </c>
      <c r="C5" s="2">
        <v>3522</v>
      </c>
      <c r="D5" s="64">
        <v>3184</v>
      </c>
    </row>
    <row r="6" spans="1:4" x14ac:dyDescent="0.25">
      <c r="A6" s="63">
        <v>3</v>
      </c>
      <c r="B6" s="60">
        <v>2816</v>
      </c>
      <c r="C6" s="2">
        <v>3172</v>
      </c>
      <c r="D6" s="64">
        <v>3056</v>
      </c>
    </row>
    <row r="7" spans="1:4" x14ac:dyDescent="0.25">
      <c r="A7" s="63">
        <v>4</v>
      </c>
      <c r="B7" s="60">
        <v>5623</v>
      </c>
      <c r="C7" s="2">
        <v>5476</v>
      </c>
      <c r="D7" s="64">
        <v>5637</v>
      </c>
    </row>
    <row r="8" spans="1:4" x14ac:dyDescent="0.25">
      <c r="A8" s="63">
        <v>5</v>
      </c>
      <c r="B8" s="60">
        <v>10264</v>
      </c>
      <c r="C8" s="2">
        <v>10088</v>
      </c>
      <c r="D8" s="64">
        <v>9624</v>
      </c>
    </row>
    <row r="9" spans="1:4" x14ac:dyDescent="0.25">
      <c r="A9" s="63">
        <v>6</v>
      </c>
      <c r="B9" s="60">
        <v>9084</v>
      </c>
      <c r="C9" s="2">
        <v>9340</v>
      </c>
      <c r="D9" s="64">
        <v>9727</v>
      </c>
    </row>
    <row r="10" spans="1:4" x14ac:dyDescent="0.25">
      <c r="A10" s="63">
        <v>7</v>
      </c>
      <c r="B10" s="60">
        <v>7768</v>
      </c>
      <c r="C10" s="2">
        <v>7424</v>
      </c>
      <c r="D10" s="64">
        <v>7366</v>
      </c>
    </row>
    <row r="11" spans="1:4" x14ac:dyDescent="0.25">
      <c r="A11" s="63">
        <v>8</v>
      </c>
      <c r="B11" s="60">
        <v>4672</v>
      </c>
      <c r="C11" s="2">
        <v>5110</v>
      </c>
      <c r="D11" s="64">
        <v>5394</v>
      </c>
    </row>
    <row r="12" spans="1:4" x14ac:dyDescent="0.25">
      <c r="A12" s="63">
        <v>9</v>
      </c>
      <c r="B12" s="60">
        <v>1644</v>
      </c>
      <c r="C12" s="2">
        <v>1673</v>
      </c>
      <c r="D12" s="64">
        <v>1732</v>
      </c>
    </row>
    <row r="13" spans="1:4" x14ac:dyDescent="0.25">
      <c r="A13" s="63">
        <v>10</v>
      </c>
      <c r="B13" s="60">
        <v>140</v>
      </c>
      <c r="C13" s="2">
        <v>143</v>
      </c>
      <c r="D13" s="64">
        <v>143</v>
      </c>
    </row>
    <row r="14" spans="1:4" ht="15.75" thickBot="1" x14ac:dyDescent="0.3">
      <c r="A14" s="65">
        <v>11</v>
      </c>
      <c r="B14" s="66">
        <v>4</v>
      </c>
      <c r="C14" s="67">
        <v>5</v>
      </c>
      <c r="D14" s="68">
        <v>5</v>
      </c>
    </row>
  </sheetData>
  <mergeCells count="3">
    <mergeCell ref="B2:D2"/>
    <mergeCell ref="A1:D1"/>
    <mergeCell ref="A2:A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C9" sqref="C9"/>
    </sheetView>
  </sheetViews>
  <sheetFormatPr defaultRowHeight="15" x14ac:dyDescent="0.25"/>
  <cols>
    <col min="1" max="1" width="41.42578125" bestFit="1" customWidth="1"/>
    <col min="2" max="2" width="10.140625" bestFit="1" customWidth="1"/>
    <col min="3" max="3" width="14.140625" bestFit="1" customWidth="1"/>
    <col min="4" max="4" width="11" customWidth="1"/>
    <col min="5" max="5" width="10.140625" bestFit="1" customWidth="1"/>
    <col min="6" max="6" width="14.140625" bestFit="1" customWidth="1"/>
    <col min="8" max="8" width="10.140625" bestFit="1" customWidth="1"/>
    <col min="9" max="9" width="14.140625" bestFit="1" customWidth="1"/>
  </cols>
  <sheetData>
    <row r="1" spans="1:10" ht="15.75" thickBot="1" x14ac:dyDescent="0.3">
      <c r="A1" s="84" t="s">
        <v>18</v>
      </c>
      <c r="B1" s="78">
        <v>2022</v>
      </c>
      <c r="C1" s="78"/>
      <c r="D1" s="81"/>
      <c r="E1" s="78">
        <v>2023</v>
      </c>
      <c r="F1" s="78"/>
      <c r="G1" s="81"/>
      <c r="H1" s="82">
        <v>45566</v>
      </c>
      <c r="I1" s="78"/>
      <c r="J1" s="83"/>
    </row>
    <row r="2" spans="1:10" ht="15.75" thickBot="1" x14ac:dyDescent="0.3">
      <c r="A2" s="80"/>
      <c r="B2" s="4" t="s">
        <v>2</v>
      </c>
      <c r="C2" s="38" t="s">
        <v>3</v>
      </c>
      <c r="D2" s="44" t="s">
        <v>19</v>
      </c>
      <c r="E2" s="36" t="s">
        <v>2</v>
      </c>
      <c r="F2" s="38" t="s">
        <v>3</v>
      </c>
      <c r="G2" s="44" t="s">
        <v>19</v>
      </c>
      <c r="H2" s="36" t="s">
        <v>2</v>
      </c>
      <c r="I2" s="38" t="s">
        <v>3</v>
      </c>
      <c r="J2" s="44" t="s">
        <v>19</v>
      </c>
    </row>
    <row r="3" spans="1:10" x14ac:dyDescent="0.25">
      <c r="A3" s="11" t="s">
        <v>4</v>
      </c>
      <c r="B3" s="6">
        <v>3922</v>
      </c>
      <c r="C3" s="39">
        <v>3493</v>
      </c>
      <c r="D3" s="45">
        <f>C3-B3</f>
        <v>-429</v>
      </c>
      <c r="E3" s="41">
        <v>3977</v>
      </c>
      <c r="F3" s="39">
        <v>3420</v>
      </c>
      <c r="G3" s="45">
        <f>F3-E3</f>
        <v>-557</v>
      </c>
      <c r="H3" s="41">
        <v>4004</v>
      </c>
      <c r="I3" s="39">
        <v>3483</v>
      </c>
      <c r="J3" s="45">
        <f>I3-H3</f>
        <v>-521</v>
      </c>
    </row>
    <row r="4" spans="1:10" x14ac:dyDescent="0.25">
      <c r="A4" s="11" t="s">
        <v>5</v>
      </c>
      <c r="B4" s="7">
        <v>2375</v>
      </c>
      <c r="C4" s="39">
        <v>2179</v>
      </c>
      <c r="D4" s="45">
        <f t="shared" ref="D4:D16" si="0">C4-B4</f>
        <v>-196</v>
      </c>
      <c r="E4" s="42">
        <v>2380</v>
      </c>
      <c r="F4" s="39">
        <v>2118</v>
      </c>
      <c r="G4" s="45">
        <f t="shared" ref="G4:G16" si="1">F4-E4</f>
        <v>-262</v>
      </c>
      <c r="H4" s="42">
        <v>2408</v>
      </c>
      <c r="I4" s="39">
        <v>2154</v>
      </c>
      <c r="J4" s="45">
        <f t="shared" ref="J4:J16" si="2">I4-H4</f>
        <v>-254</v>
      </c>
    </row>
    <row r="5" spans="1:10" x14ac:dyDescent="0.25">
      <c r="A5" s="11" t="s">
        <v>6</v>
      </c>
      <c r="B5" s="7">
        <v>2420</v>
      </c>
      <c r="C5" s="39">
        <v>2204</v>
      </c>
      <c r="D5" s="45">
        <f t="shared" si="0"/>
        <v>-216</v>
      </c>
      <c r="E5" s="42">
        <v>2421</v>
      </c>
      <c r="F5" s="39">
        <v>2158</v>
      </c>
      <c r="G5" s="45">
        <f t="shared" si="1"/>
        <v>-263</v>
      </c>
      <c r="H5" s="42">
        <v>2440</v>
      </c>
      <c r="I5" s="39">
        <v>2195</v>
      </c>
      <c r="J5" s="45">
        <f t="shared" si="2"/>
        <v>-245</v>
      </c>
    </row>
    <row r="6" spans="1:10" x14ac:dyDescent="0.25">
      <c r="A6" s="11" t="s">
        <v>7</v>
      </c>
      <c r="B6" s="7">
        <v>3491</v>
      </c>
      <c r="C6" s="39">
        <v>3056</v>
      </c>
      <c r="D6" s="45">
        <f t="shared" si="0"/>
        <v>-435</v>
      </c>
      <c r="E6" s="42">
        <v>3491</v>
      </c>
      <c r="F6" s="39">
        <v>2929</v>
      </c>
      <c r="G6" s="45">
        <f t="shared" si="1"/>
        <v>-562</v>
      </c>
      <c r="H6" s="42">
        <v>3491</v>
      </c>
      <c r="I6" s="39">
        <v>3019</v>
      </c>
      <c r="J6" s="45">
        <f t="shared" si="2"/>
        <v>-472</v>
      </c>
    </row>
    <row r="7" spans="1:10" x14ac:dyDescent="0.25">
      <c r="A7" s="11" t="s">
        <v>8</v>
      </c>
      <c r="B7" s="7">
        <v>1946</v>
      </c>
      <c r="C7" s="39">
        <v>1801</v>
      </c>
      <c r="D7" s="45">
        <f t="shared" si="0"/>
        <v>-145</v>
      </c>
      <c r="E7" s="42">
        <v>1946</v>
      </c>
      <c r="F7" s="39">
        <v>1734</v>
      </c>
      <c r="G7" s="45">
        <f t="shared" si="1"/>
        <v>-212</v>
      </c>
      <c r="H7" s="42">
        <v>1964</v>
      </c>
      <c r="I7" s="39">
        <v>1743</v>
      </c>
      <c r="J7" s="45">
        <f t="shared" si="2"/>
        <v>-221</v>
      </c>
    </row>
    <row r="8" spans="1:10" x14ac:dyDescent="0.25">
      <c r="A8" s="11" t="s">
        <v>9</v>
      </c>
      <c r="B8" s="7">
        <v>3734</v>
      </c>
      <c r="C8" s="39">
        <v>3538</v>
      </c>
      <c r="D8" s="45">
        <f t="shared" si="0"/>
        <v>-196</v>
      </c>
      <c r="E8" s="42">
        <v>3768</v>
      </c>
      <c r="F8" s="39">
        <v>3429</v>
      </c>
      <c r="G8" s="45">
        <f t="shared" si="1"/>
        <v>-339</v>
      </c>
      <c r="H8" s="42">
        <v>3801</v>
      </c>
      <c r="I8" s="39">
        <v>3506</v>
      </c>
      <c r="J8" s="45">
        <f t="shared" si="2"/>
        <v>-295</v>
      </c>
    </row>
    <row r="9" spans="1:10" x14ac:dyDescent="0.25">
      <c r="A9" s="11" t="s">
        <v>10</v>
      </c>
      <c r="B9" s="7">
        <v>4415</v>
      </c>
      <c r="C9" s="39">
        <v>4101</v>
      </c>
      <c r="D9" s="45">
        <f t="shared" si="0"/>
        <v>-314</v>
      </c>
      <c r="E9" s="42">
        <v>4415</v>
      </c>
      <c r="F9" s="39">
        <v>4067</v>
      </c>
      <c r="G9" s="45">
        <f t="shared" si="1"/>
        <v>-348</v>
      </c>
      <c r="H9" s="42">
        <v>4415</v>
      </c>
      <c r="I9" s="39">
        <v>4257</v>
      </c>
      <c r="J9" s="45">
        <f t="shared" si="2"/>
        <v>-158</v>
      </c>
    </row>
    <row r="10" spans="1:10" x14ac:dyDescent="0.25">
      <c r="A10" s="11" t="s">
        <v>11</v>
      </c>
      <c r="B10" s="7">
        <v>6540</v>
      </c>
      <c r="C10" s="39">
        <v>5646</v>
      </c>
      <c r="D10" s="45">
        <f t="shared" si="0"/>
        <v>-894</v>
      </c>
      <c r="E10" s="42">
        <v>6539</v>
      </c>
      <c r="F10" s="39">
        <v>5501</v>
      </c>
      <c r="G10" s="45">
        <f t="shared" si="1"/>
        <v>-1038</v>
      </c>
      <c r="H10" s="42">
        <v>6554</v>
      </c>
      <c r="I10" s="39">
        <v>5568</v>
      </c>
      <c r="J10" s="45">
        <f t="shared" si="2"/>
        <v>-986</v>
      </c>
    </row>
    <row r="11" spans="1:10" x14ac:dyDescent="0.25">
      <c r="A11" s="11" t="s">
        <v>12</v>
      </c>
      <c r="B11" s="7">
        <v>1372</v>
      </c>
      <c r="C11" s="39">
        <v>1183</v>
      </c>
      <c r="D11" s="45">
        <f t="shared" si="0"/>
        <v>-189</v>
      </c>
      <c r="E11" s="42">
        <v>1382</v>
      </c>
      <c r="F11" s="39">
        <v>1133</v>
      </c>
      <c r="G11" s="45">
        <f t="shared" si="1"/>
        <v>-249</v>
      </c>
      <c r="H11" s="42">
        <v>1402</v>
      </c>
      <c r="I11" s="39">
        <v>1126</v>
      </c>
      <c r="J11" s="45">
        <f t="shared" si="2"/>
        <v>-276</v>
      </c>
    </row>
    <row r="12" spans="1:10" x14ac:dyDescent="0.25">
      <c r="A12" s="11" t="s">
        <v>13</v>
      </c>
      <c r="B12" s="7">
        <v>1430</v>
      </c>
      <c r="C12" s="39">
        <v>1250</v>
      </c>
      <c r="D12" s="45">
        <f t="shared" si="0"/>
        <v>-180</v>
      </c>
      <c r="E12" s="42">
        <v>1437</v>
      </c>
      <c r="F12" s="39">
        <v>1210</v>
      </c>
      <c r="G12" s="45">
        <f t="shared" si="1"/>
        <v>-227</v>
      </c>
      <c r="H12" s="42">
        <v>1453</v>
      </c>
      <c r="I12" s="39">
        <v>1234</v>
      </c>
      <c r="J12" s="45">
        <f t="shared" si="2"/>
        <v>-219</v>
      </c>
    </row>
    <row r="13" spans="1:10" x14ac:dyDescent="0.25">
      <c r="A13" s="11" t="s">
        <v>14</v>
      </c>
      <c r="B13" s="7">
        <v>1424</v>
      </c>
      <c r="C13" s="39">
        <v>1357</v>
      </c>
      <c r="D13" s="45">
        <f t="shared" si="0"/>
        <v>-67</v>
      </c>
      <c r="E13" s="42">
        <v>1430</v>
      </c>
      <c r="F13" s="39">
        <v>1345</v>
      </c>
      <c r="G13" s="45">
        <f t="shared" si="1"/>
        <v>-85</v>
      </c>
      <c r="H13" s="42">
        <v>1455</v>
      </c>
      <c r="I13" s="39">
        <v>1397</v>
      </c>
      <c r="J13" s="45">
        <f t="shared" si="2"/>
        <v>-58</v>
      </c>
    </row>
    <row r="14" spans="1:10" x14ac:dyDescent="0.25">
      <c r="A14" s="11" t="s">
        <v>15</v>
      </c>
      <c r="B14" s="7">
        <v>1481</v>
      </c>
      <c r="C14" s="39">
        <v>1375</v>
      </c>
      <c r="D14" s="45">
        <f t="shared" si="0"/>
        <v>-106</v>
      </c>
      <c r="E14" s="42">
        <v>1483</v>
      </c>
      <c r="F14" s="39">
        <v>1335</v>
      </c>
      <c r="G14" s="45">
        <f t="shared" si="1"/>
        <v>-148</v>
      </c>
      <c r="H14" s="42">
        <v>1493</v>
      </c>
      <c r="I14" s="39">
        <v>1401</v>
      </c>
      <c r="J14" s="45">
        <f t="shared" si="2"/>
        <v>-92</v>
      </c>
    </row>
    <row r="15" spans="1:10" x14ac:dyDescent="0.25">
      <c r="A15" s="11" t="s">
        <v>16</v>
      </c>
      <c r="B15" s="7">
        <v>1403</v>
      </c>
      <c r="C15" s="39">
        <v>1284</v>
      </c>
      <c r="D15" s="45">
        <f t="shared" si="0"/>
        <v>-119</v>
      </c>
      <c r="E15" s="42">
        <v>1410</v>
      </c>
      <c r="F15" s="39">
        <v>1269</v>
      </c>
      <c r="G15" s="45">
        <f t="shared" si="1"/>
        <v>-141</v>
      </c>
      <c r="H15" s="42">
        <v>1431</v>
      </c>
      <c r="I15" s="39">
        <v>1300</v>
      </c>
      <c r="J15" s="45">
        <f t="shared" si="2"/>
        <v>-131</v>
      </c>
    </row>
    <row r="16" spans="1:10" ht="15.75" thickBot="1" x14ac:dyDescent="0.3">
      <c r="A16" s="12" t="s">
        <v>17</v>
      </c>
      <c r="B16" s="8">
        <v>1989</v>
      </c>
      <c r="C16" s="40">
        <v>1926</v>
      </c>
      <c r="D16" s="46">
        <f t="shared" si="0"/>
        <v>-63</v>
      </c>
      <c r="E16" s="43">
        <v>1992</v>
      </c>
      <c r="F16" s="40">
        <v>1885</v>
      </c>
      <c r="G16" s="46">
        <f t="shared" si="1"/>
        <v>-107</v>
      </c>
      <c r="H16" s="43">
        <v>1992</v>
      </c>
      <c r="I16" s="40">
        <v>1916</v>
      </c>
      <c r="J16" s="46">
        <f t="shared" si="2"/>
        <v>-76</v>
      </c>
    </row>
  </sheetData>
  <mergeCells count="4">
    <mergeCell ref="B1:D1"/>
    <mergeCell ref="E1:G1"/>
    <mergeCell ref="H1:J1"/>
    <mergeCell ref="A1:A2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F18" sqref="F18"/>
    </sheetView>
  </sheetViews>
  <sheetFormatPr defaultRowHeight="15" x14ac:dyDescent="0.25"/>
  <cols>
    <col min="1" max="1" width="10.140625" bestFit="1" customWidth="1"/>
    <col min="2" max="2" width="10.140625" customWidth="1"/>
    <col min="3" max="3" width="11" customWidth="1"/>
  </cols>
  <sheetData>
    <row r="1" spans="1:3" x14ac:dyDescent="0.25">
      <c r="A1" s="75" t="s">
        <v>22</v>
      </c>
      <c r="B1" s="75"/>
      <c r="C1" s="75"/>
    </row>
    <row r="2" spans="1:3" x14ac:dyDescent="0.25">
      <c r="A2" s="4"/>
      <c r="B2" s="4" t="s">
        <v>21</v>
      </c>
      <c r="C2" s="4" t="s">
        <v>20</v>
      </c>
    </row>
    <row r="3" spans="1:3" x14ac:dyDescent="0.25">
      <c r="A3" s="9">
        <v>2022</v>
      </c>
      <c r="B3" s="2">
        <v>2001</v>
      </c>
      <c r="C3" s="2">
        <v>2711</v>
      </c>
    </row>
    <row r="4" spans="1:3" x14ac:dyDescent="0.25">
      <c r="A4" s="9">
        <v>2023</v>
      </c>
      <c r="B4" s="2">
        <v>2334</v>
      </c>
      <c r="C4" s="2">
        <v>1428</v>
      </c>
    </row>
    <row r="5" spans="1:3" x14ac:dyDescent="0.25">
      <c r="A5" s="13">
        <v>45565</v>
      </c>
      <c r="B5" s="2">
        <v>1616</v>
      </c>
      <c r="C5" s="2">
        <v>1359</v>
      </c>
    </row>
  </sheetData>
  <mergeCells count="1">
    <mergeCell ref="A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G8"/>
    </sheetView>
  </sheetViews>
  <sheetFormatPr defaultRowHeight="15" x14ac:dyDescent="0.25"/>
  <cols>
    <col min="1" max="1" width="29.140625" bestFit="1" customWidth="1"/>
  </cols>
  <sheetData>
    <row r="1" spans="1:7" x14ac:dyDescent="0.25">
      <c r="A1" s="18" t="s">
        <v>23</v>
      </c>
      <c r="B1" s="78">
        <v>2022</v>
      </c>
      <c r="C1" s="78"/>
      <c r="D1" s="78">
        <v>2023</v>
      </c>
      <c r="E1" s="78"/>
      <c r="F1" s="82">
        <v>45565</v>
      </c>
      <c r="G1" s="79"/>
    </row>
    <row r="2" spans="1:7" x14ac:dyDescent="0.25">
      <c r="A2" s="19" t="s">
        <v>24</v>
      </c>
      <c r="B2" s="4" t="s">
        <v>25</v>
      </c>
      <c r="C2" s="4" t="s">
        <v>26</v>
      </c>
      <c r="D2" s="4" t="s">
        <v>25</v>
      </c>
      <c r="E2" s="4" t="s">
        <v>26</v>
      </c>
      <c r="F2" s="4" t="s">
        <v>25</v>
      </c>
      <c r="G2" s="10" t="s">
        <v>26</v>
      </c>
    </row>
    <row r="3" spans="1:7" x14ac:dyDescent="0.25">
      <c r="A3" s="11" t="s">
        <v>27</v>
      </c>
      <c r="B3" s="2">
        <v>233</v>
      </c>
      <c r="C3" s="17">
        <v>8.5946145333825164E-2</v>
      </c>
      <c r="D3" s="2">
        <v>231</v>
      </c>
      <c r="E3" s="17">
        <v>0.16176470588235295</v>
      </c>
      <c r="F3" s="2">
        <v>241</v>
      </c>
      <c r="G3" s="20">
        <v>0.17733627667402502</v>
      </c>
    </row>
    <row r="4" spans="1:7" x14ac:dyDescent="0.25">
      <c r="A4" s="11" t="s">
        <v>28</v>
      </c>
      <c r="B4" s="2">
        <v>243</v>
      </c>
      <c r="C4" s="17">
        <v>8.9634821099225381E-2</v>
      </c>
      <c r="D4" s="2">
        <v>217</v>
      </c>
      <c r="E4" s="17">
        <v>0.15196078431372548</v>
      </c>
      <c r="F4" s="2">
        <v>219</v>
      </c>
      <c r="G4" s="20">
        <v>0.16114790286975716</v>
      </c>
    </row>
    <row r="5" spans="1:7" x14ac:dyDescent="0.25">
      <c r="A5" s="11" t="s">
        <v>29</v>
      </c>
      <c r="B5" s="2">
        <v>1147</v>
      </c>
      <c r="C5" s="17">
        <v>0.42309111029140539</v>
      </c>
      <c r="D5" s="2">
        <v>494</v>
      </c>
      <c r="E5" s="17">
        <v>0.34593837535014005</v>
      </c>
      <c r="F5" s="2">
        <v>510</v>
      </c>
      <c r="G5" s="20">
        <v>0.37527593818984545</v>
      </c>
    </row>
    <row r="6" spans="1:7" x14ac:dyDescent="0.25">
      <c r="A6" s="11" t="s">
        <v>30</v>
      </c>
      <c r="B6" s="2">
        <v>864</v>
      </c>
      <c r="C6" s="17">
        <v>0.31870158613057914</v>
      </c>
      <c r="D6" s="2">
        <v>312</v>
      </c>
      <c r="E6" s="17">
        <v>0.21848739495798319</v>
      </c>
      <c r="F6" s="2">
        <v>315</v>
      </c>
      <c r="G6" s="20">
        <v>0.23178807947019867</v>
      </c>
    </row>
    <row r="7" spans="1:7" x14ac:dyDescent="0.25">
      <c r="A7" s="11" t="s">
        <v>31</v>
      </c>
      <c r="B7" s="2">
        <v>224</v>
      </c>
      <c r="C7" s="17">
        <v>8.2626337144964951E-2</v>
      </c>
      <c r="D7" s="2">
        <v>174</v>
      </c>
      <c r="E7" s="17">
        <v>0.12184873949579832</v>
      </c>
      <c r="F7" s="2">
        <v>74</v>
      </c>
      <c r="G7" s="20">
        <v>5.4451802796173655E-2</v>
      </c>
    </row>
    <row r="8" spans="1:7" ht="15.75" thickBot="1" x14ac:dyDescent="0.3">
      <c r="A8" s="12" t="s">
        <v>32</v>
      </c>
      <c r="B8" s="21">
        <v>2711</v>
      </c>
      <c r="C8" s="22">
        <v>1</v>
      </c>
      <c r="D8" s="21">
        <v>1428</v>
      </c>
      <c r="E8" s="22">
        <v>1</v>
      </c>
      <c r="F8" s="21">
        <v>1359</v>
      </c>
      <c r="G8" s="23">
        <v>1</v>
      </c>
    </row>
  </sheetData>
  <mergeCells count="3">
    <mergeCell ref="B1:C1"/>
    <mergeCell ref="D1:E1"/>
    <mergeCell ref="F1:G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9" sqref="D9"/>
    </sheetView>
  </sheetViews>
  <sheetFormatPr defaultRowHeight="15" x14ac:dyDescent="0.25"/>
  <cols>
    <col min="1" max="1" width="29.140625" bestFit="1" customWidth="1"/>
    <col min="4" max="4" width="11.7109375" customWidth="1"/>
  </cols>
  <sheetData>
    <row r="1" spans="1:9" x14ac:dyDescent="0.25">
      <c r="A1" s="61" t="s">
        <v>68</v>
      </c>
      <c r="B1" s="69">
        <v>2022</v>
      </c>
      <c r="C1" s="54">
        <v>2023</v>
      </c>
      <c r="D1" s="55">
        <v>45565</v>
      </c>
    </row>
    <row r="2" spans="1:9" x14ac:dyDescent="0.25">
      <c r="A2" s="19" t="s">
        <v>24</v>
      </c>
      <c r="B2" s="53" t="s">
        <v>26</v>
      </c>
      <c r="C2" s="53" t="s">
        <v>26</v>
      </c>
      <c r="D2" s="53" t="s">
        <v>26</v>
      </c>
    </row>
    <row r="3" spans="1:9" x14ac:dyDescent="0.25">
      <c r="A3" s="11" t="s">
        <v>27</v>
      </c>
      <c r="B3" s="71">
        <v>0.79100000000000004</v>
      </c>
      <c r="C3" s="71">
        <v>0.73088685015290522</v>
      </c>
      <c r="D3" s="71">
        <v>0.69411057692307687</v>
      </c>
    </row>
    <row r="4" spans="1:9" x14ac:dyDescent="0.25">
      <c r="A4" s="11" t="s">
        <v>28</v>
      </c>
      <c r="B4" s="71">
        <v>0.14699999999999999</v>
      </c>
      <c r="C4" s="71">
        <v>0.17212756662297946</v>
      </c>
      <c r="D4" s="71">
        <v>0.19290865384615385</v>
      </c>
    </row>
    <row r="5" spans="1:9" x14ac:dyDescent="0.25">
      <c r="A5" s="11" t="s">
        <v>29</v>
      </c>
      <c r="B5" s="71">
        <v>5.7000000000000002E-2</v>
      </c>
      <c r="C5" s="71">
        <v>7.9947575360419396E-2</v>
      </c>
      <c r="D5" s="71">
        <v>9.7355769230769232E-2</v>
      </c>
    </row>
    <row r="6" spans="1:9" x14ac:dyDescent="0.25">
      <c r="A6" s="11" t="s">
        <v>69</v>
      </c>
      <c r="B6" s="71">
        <v>5.0000000000000001E-3</v>
      </c>
      <c r="C6" s="71">
        <v>1.7038007863695939E-2</v>
      </c>
      <c r="D6" s="71">
        <v>1.5625E-2</v>
      </c>
    </row>
    <row r="7" spans="1:9" ht="15.75" thickBot="1" x14ac:dyDescent="0.3">
      <c r="A7" s="12" t="s">
        <v>32</v>
      </c>
      <c r="B7" s="72">
        <f>SUM(B3:B6)</f>
        <v>1</v>
      </c>
      <c r="C7" s="72">
        <f>SUM(C3:C6)</f>
        <v>1</v>
      </c>
      <c r="D7" s="72">
        <v>1</v>
      </c>
    </row>
    <row r="15" spans="1:9" x14ac:dyDescent="0.25">
      <c r="I15" s="70"/>
    </row>
    <row r="16" spans="1:9" x14ac:dyDescent="0.25">
      <c r="I16" s="70"/>
    </row>
    <row r="17" spans="9:9" x14ac:dyDescent="0.25">
      <c r="I17" s="70"/>
    </row>
    <row r="18" spans="9:9" x14ac:dyDescent="0.25">
      <c r="I18" s="70"/>
    </row>
    <row r="19" spans="9:9" x14ac:dyDescent="0.25">
      <c r="I19" s="70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D15" sqref="D15"/>
    </sheetView>
  </sheetViews>
  <sheetFormatPr defaultRowHeight="15" x14ac:dyDescent="0.25"/>
  <cols>
    <col min="1" max="1" width="48.140625" bestFit="1" customWidth="1"/>
  </cols>
  <sheetData>
    <row r="1" spans="1:7" x14ac:dyDescent="0.25">
      <c r="A1" s="5" t="s">
        <v>33</v>
      </c>
      <c r="B1" s="75">
        <v>2022</v>
      </c>
      <c r="C1" s="75"/>
      <c r="D1" s="75">
        <v>2023</v>
      </c>
      <c r="E1" s="75"/>
      <c r="F1" s="85">
        <v>45565</v>
      </c>
      <c r="G1" s="75"/>
    </row>
    <row r="2" spans="1:7" x14ac:dyDescent="0.25">
      <c r="A2" s="4" t="s">
        <v>34</v>
      </c>
      <c r="B2" s="4" t="s">
        <v>25</v>
      </c>
      <c r="C2" s="4" t="s">
        <v>26</v>
      </c>
      <c r="D2" s="4" t="s">
        <v>25</v>
      </c>
      <c r="E2" s="4" t="s">
        <v>26</v>
      </c>
      <c r="F2" s="4" t="s">
        <v>25</v>
      </c>
      <c r="G2" s="4" t="s">
        <v>26</v>
      </c>
    </row>
    <row r="3" spans="1:7" x14ac:dyDescent="0.25">
      <c r="A3" s="24" t="s">
        <v>35</v>
      </c>
      <c r="B3" s="2">
        <v>196</v>
      </c>
      <c r="C3" s="17">
        <v>7.2298045001844335E-2</v>
      </c>
      <c r="D3" s="2">
        <v>167</v>
      </c>
      <c r="E3" s="17">
        <v>0.11694677871148459</v>
      </c>
      <c r="F3" s="2">
        <v>200</v>
      </c>
      <c r="G3" s="17">
        <v>0.14716703458425312</v>
      </c>
    </row>
    <row r="4" spans="1:7" x14ac:dyDescent="0.25">
      <c r="A4" s="24" t="s">
        <v>36</v>
      </c>
      <c r="B4" s="2">
        <v>86</v>
      </c>
      <c r="C4" s="17">
        <v>3.1722611582441905E-2</v>
      </c>
      <c r="D4" s="2">
        <v>86</v>
      </c>
      <c r="E4" s="17">
        <v>6.0224089635854343E-2</v>
      </c>
      <c r="F4" s="2">
        <v>86</v>
      </c>
      <c r="G4" s="17">
        <v>6.3281824871228839E-2</v>
      </c>
    </row>
    <row r="5" spans="1:7" x14ac:dyDescent="0.25">
      <c r="A5" s="24" t="s">
        <v>37</v>
      </c>
      <c r="B5" s="2">
        <v>70</v>
      </c>
      <c r="C5" s="17">
        <v>2.5820730357801549E-2</v>
      </c>
      <c r="D5" s="2">
        <v>43</v>
      </c>
      <c r="E5" s="17">
        <v>3.0112044817927171E-2</v>
      </c>
      <c r="F5" s="2">
        <v>21</v>
      </c>
      <c r="G5" s="17">
        <v>1.5452538631346579E-2</v>
      </c>
    </row>
    <row r="6" spans="1:7" x14ac:dyDescent="0.25">
      <c r="A6" s="24" t="s">
        <v>38</v>
      </c>
      <c r="B6" s="2">
        <v>266</v>
      </c>
      <c r="C6" s="17">
        <v>9.8118775359645888E-2</v>
      </c>
      <c r="D6" s="2">
        <v>164</v>
      </c>
      <c r="E6" s="17">
        <v>0.11484593837535013</v>
      </c>
      <c r="F6" s="2">
        <v>174</v>
      </c>
      <c r="G6" s="17">
        <v>0.12803532008830021</v>
      </c>
    </row>
    <row r="7" spans="1:7" x14ac:dyDescent="0.25">
      <c r="A7" s="24" t="s">
        <v>39</v>
      </c>
      <c r="B7" s="2">
        <v>576</v>
      </c>
      <c r="C7" s="17">
        <v>0.21246772408705275</v>
      </c>
      <c r="D7" s="2">
        <v>265</v>
      </c>
      <c r="E7" s="17">
        <v>0.18557422969187676</v>
      </c>
      <c r="F7" s="2">
        <v>264</v>
      </c>
      <c r="G7" s="17">
        <v>0.19426048565121412</v>
      </c>
    </row>
    <row r="8" spans="1:7" x14ac:dyDescent="0.25">
      <c r="A8" s="24" t="s">
        <v>40</v>
      </c>
      <c r="B8" s="2">
        <v>700</v>
      </c>
      <c r="C8" s="17">
        <v>0.25820730357801547</v>
      </c>
      <c r="D8" s="2">
        <v>232</v>
      </c>
      <c r="E8" s="17">
        <v>0.16246498599439776</v>
      </c>
      <c r="F8" s="2">
        <v>237</v>
      </c>
      <c r="G8" s="17">
        <v>0.17439293598233996</v>
      </c>
    </row>
    <row r="9" spans="1:7" x14ac:dyDescent="0.25">
      <c r="A9" s="24" t="s">
        <v>41</v>
      </c>
      <c r="B9" s="2">
        <v>586</v>
      </c>
      <c r="C9" s="17">
        <v>0.21615639985245297</v>
      </c>
      <c r="D9" s="2">
        <v>208</v>
      </c>
      <c r="E9" s="17">
        <v>0.14565826330532214</v>
      </c>
      <c r="F9" s="2">
        <v>205</v>
      </c>
      <c r="G9" s="17">
        <v>0.15084621044885946</v>
      </c>
    </row>
    <row r="10" spans="1:7" x14ac:dyDescent="0.25">
      <c r="A10" s="24" t="s">
        <v>42</v>
      </c>
      <c r="B10" s="2">
        <v>231</v>
      </c>
      <c r="C10" s="17">
        <v>8.5208410180745112E-2</v>
      </c>
      <c r="D10" s="2">
        <v>263</v>
      </c>
      <c r="E10" s="17">
        <v>0.18417366946778713</v>
      </c>
      <c r="F10" s="2">
        <v>172</v>
      </c>
      <c r="G10" s="17">
        <v>0.12656364974245768</v>
      </c>
    </row>
    <row r="11" spans="1:7" x14ac:dyDescent="0.25">
      <c r="A11" s="24" t="s">
        <v>32</v>
      </c>
      <c r="B11" s="3">
        <f t="shared" ref="B11:G11" si="0">SUM(B3:B10)</f>
        <v>2711</v>
      </c>
      <c r="C11" s="25">
        <f t="shared" si="0"/>
        <v>1</v>
      </c>
      <c r="D11" s="3">
        <f t="shared" si="0"/>
        <v>1428</v>
      </c>
      <c r="E11" s="25">
        <f t="shared" si="0"/>
        <v>1</v>
      </c>
      <c r="F11" s="3">
        <f t="shared" si="0"/>
        <v>1359</v>
      </c>
      <c r="G11" s="25">
        <f t="shared" si="0"/>
        <v>1</v>
      </c>
    </row>
  </sheetData>
  <mergeCells count="3">
    <mergeCell ref="B1:C1"/>
    <mergeCell ref="D1:E1"/>
    <mergeCell ref="F1:G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P12" sqref="P12"/>
    </sheetView>
  </sheetViews>
  <sheetFormatPr defaultRowHeight="15" x14ac:dyDescent="0.25"/>
  <cols>
    <col min="1" max="1" width="10.140625" bestFit="1" customWidth="1"/>
    <col min="2" max="2" width="12.5703125" bestFit="1" customWidth="1"/>
    <col min="5" max="5" width="13.42578125" customWidth="1"/>
    <col min="6" max="6" width="14.140625" customWidth="1"/>
    <col min="7" max="7" width="14.7109375" customWidth="1"/>
  </cols>
  <sheetData>
    <row r="1" spans="1:11" x14ac:dyDescent="0.25">
      <c r="A1" s="86" t="s">
        <v>43</v>
      </c>
      <c r="B1" s="86"/>
      <c r="C1" s="86"/>
      <c r="D1" s="86"/>
      <c r="E1" s="86"/>
      <c r="F1" s="86"/>
      <c r="G1" s="86"/>
      <c r="H1" s="86"/>
    </row>
    <row r="2" spans="1:11" x14ac:dyDescent="0.25">
      <c r="A2" s="86" t="s">
        <v>1</v>
      </c>
      <c r="B2" s="86" t="s">
        <v>44</v>
      </c>
      <c r="C2" s="86" t="s">
        <v>45</v>
      </c>
      <c r="D2" s="87" t="s">
        <v>46</v>
      </c>
      <c r="E2" s="86" t="s">
        <v>47</v>
      </c>
      <c r="F2" s="86"/>
      <c r="G2" s="86"/>
      <c r="H2" s="86"/>
    </row>
    <row r="3" spans="1:11" ht="45" x14ac:dyDescent="0.25">
      <c r="A3" s="86"/>
      <c r="B3" s="86"/>
      <c r="C3" s="86"/>
      <c r="D3" s="86"/>
      <c r="E3" s="27" t="s">
        <v>48</v>
      </c>
      <c r="F3" s="27" t="s">
        <v>49</v>
      </c>
      <c r="G3" s="27" t="s">
        <v>50</v>
      </c>
      <c r="H3" s="27" t="s">
        <v>51</v>
      </c>
    </row>
    <row r="4" spans="1:11" x14ac:dyDescent="0.25">
      <c r="A4" s="9">
        <v>2022</v>
      </c>
      <c r="B4" s="2">
        <v>6440</v>
      </c>
      <c r="C4" s="2">
        <v>1765</v>
      </c>
      <c r="D4" s="2">
        <v>4235</v>
      </c>
      <c r="E4" s="2">
        <v>2008</v>
      </c>
      <c r="F4" s="2">
        <v>86</v>
      </c>
      <c r="G4" s="2">
        <v>30</v>
      </c>
      <c r="H4" s="2">
        <v>2111</v>
      </c>
    </row>
    <row r="5" spans="1:11" x14ac:dyDescent="0.25">
      <c r="A5" s="9">
        <v>2023</v>
      </c>
      <c r="B5" s="2">
        <v>8781</v>
      </c>
      <c r="C5" s="2">
        <v>2021</v>
      </c>
      <c r="D5" s="2">
        <v>5549</v>
      </c>
      <c r="E5" s="2">
        <v>2613</v>
      </c>
      <c r="F5" s="2">
        <v>94</v>
      </c>
      <c r="G5" s="2">
        <v>37</v>
      </c>
      <c r="H5" s="2">
        <v>2805</v>
      </c>
    </row>
    <row r="7" spans="1:11" x14ac:dyDescent="0.25">
      <c r="A7" s="26" t="s">
        <v>71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26" t="s">
        <v>70</v>
      </c>
      <c r="B8" s="26"/>
      <c r="C8" s="26"/>
      <c r="D8" s="26"/>
      <c r="E8" s="26"/>
      <c r="F8" s="26"/>
      <c r="G8" s="26"/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K3" sqref="K3"/>
    </sheetView>
  </sheetViews>
  <sheetFormatPr defaultRowHeight="15" x14ac:dyDescent="0.25"/>
  <cols>
    <col min="4" max="4" width="10.140625" bestFit="1" customWidth="1"/>
    <col min="13" max="13" width="12.140625" bestFit="1" customWidth="1"/>
  </cols>
  <sheetData>
    <row r="1" spans="1:13" x14ac:dyDescent="0.25">
      <c r="A1" s="75" t="s">
        <v>64</v>
      </c>
      <c r="B1" s="75"/>
      <c r="C1" s="75"/>
      <c r="D1" s="75"/>
    </row>
    <row r="2" spans="1:13" x14ac:dyDescent="0.25">
      <c r="A2" s="4"/>
      <c r="B2" s="36">
        <v>2022</v>
      </c>
      <c r="C2" s="36">
        <v>2023</v>
      </c>
      <c r="D2" s="37">
        <v>45566</v>
      </c>
    </row>
    <row r="3" spans="1:13" x14ac:dyDescent="0.25">
      <c r="A3" s="4"/>
      <c r="B3" s="31" t="s">
        <v>53</v>
      </c>
      <c r="C3" s="31" t="s">
        <v>53</v>
      </c>
      <c r="D3" s="31" t="s">
        <v>53</v>
      </c>
    </row>
    <row r="4" spans="1:13" x14ac:dyDescent="0.25">
      <c r="A4" s="9" t="s">
        <v>60</v>
      </c>
      <c r="B4" s="35">
        <v>18.3</v>
      </c>
      <c r="C4" s="35">
        <v>19.600000000000001</v>
      </c>
      <c r="D4" s="48">
        <v>0.22637956838700332</v>
      </c>
    </row>
    <row r="5" spans="1:13" x14ac:dyDescent="0.25">
      <c r="A5" s="9" t="s">
        <v>61</v>
      </c>
      <c r="B5" s="35">
        <v>29.4</v>
      </c>
      <c r="C5" s="35">
        <v>28.7</v>
      </c>
      <c r="D5" s="48">
        <v>0.26396465987544054</v>
      </c>
    </row>
    <row r="6" spans="1:13" x14ac:dyDescent="0.25">
      <c r="A6" s="9" t="s">
        <v>62</v>
      </c>
      <c r="B6" s="35">
        <v>36.200000000000003</v>
      </c>
      <c r="C6" s="35">
        <v>35.4</v>
      </c>
      <c r="D6" s="48">
        <v>0.3530391541543958</v>
      </c>
    </row>
    <row r="7" spans="1:13" x14ac:dyDescent="0.25">
      <c r="A7" s="9" t="s">
        <v>63</v>
      </c>
      <c r="B7" s="35">
        <v>16.100000000000001</v>
      </c>
      <c r="C7" s="35">
        <v>16.3</v>
      </c>
      <c r="D7" s="48">
        <v>0.15661661758316034</v>
      </c>
    </row>
    <row r="8" spans="1:13" x14ac:dyDescent="0.25">
      <c r="A8" s="9" t="s">
        <v>59</v>
      </c>
      <c r="B8" s="35">
        <v>39.6</v>
      </c>
      <c r="C8" s="35">
        <v>39.4</v>
      </c>
      <c r="D8" s="47">
        <v>39.700000000000003</v>
      </c>
    </row>
    <row r="15" spans="1:13" x14ac:dyDescent="0.25">
      <c r="M15" s="16"/>
    </row>
    <row r="16" spans="1:13" x14ac:dyDescent="0.25">
      <c r="M16" s="16"/>
    </row>
    <row r="17" spans="13:13" x14ac:dyDescent="0.25">
      <c r="M17" s="16"/>
    </row>
    <row r="18" spans="13:13" x14ac:dyDescent="0.25">
      <c r="M18" s="16"/>
    </row>
    <row r="19" spans="13:13" x14ac:dyDescent="0.25">
      <c r="M19" s="16"/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F8" sqref="F8"/>
    </sheetView>
  </sheetViews>
  <sheetFormatPr defaultRowHeight="15" x14ac:dyDescent="0.25"/>
  <cols>
    <col min="1" max="1" width="14.42578125" bestFit="1" customWidth="1"/>
    <col min="2" max="2" width="9.42578125" customWidth="1"/>
    <col min="3" max="3" width="8.5703125" customWidth="1"/>
    <col min="4" max="4" width="10.140625" bestFit="1" customWidth="1"/>
    <col min="13" max="13" width="28.140625" bestFit="1" customWidth="1"/>
  </cols>
  <sheetData>
    <row r="1" spans="1:8" x14ac:dyDescent="0.25">
      <c r="A1" s="88" t="s">
        <v>65</v>
      </c>
      <c r="B1" s="88"/>
      <c r="C1" s="88"/>
      <c r="D1" s="88"/>
    </row>
    <row r="2" spans="1:8" x14ac:dyDescent="0.25">
      <c r="A2" s="89" t="s">
        <v>52</v>
      </c>
      <c r="B2" s="73">
        <v>2022</v>
      </c>
      <c r="C2" s="58">
        <v>2023</v>
      </c>
      <c r="D2" s="59">
        <v>45565</v>
      </c>
    </row>
    <row r="3" spans="1:8" x14ac:dyDescent="0.25">
      <c r="A3" s="90"/>
      <c r="B3" s="32" t="s">
        <v>53</v>
      </c>
      <c r="C3" s="31" t="s">
        <v>53</v>
      </c>
      <c r="D3" s="31" t="s">
        <v>53</v>
      </c>
    </row>
    <row r="4" spans="1:8" x14ac:dyDescent="0.25">
      <c r="A4" s="33" t="s">
        <v>54</v>
      </c>
      <c r="B4" s="28">
        <v>0.31674275877554076</v>
      </c>
      <c r="C4" s="28">
        <v>0.35416984684272124</v>
      </c>
      <c r="D4" s="50">
        <v>0.39094233334980483</v>
      </c>
    </row>
    <row r="5" spans="1:8" x14ac:dyDescent="0.25">
      <c r="A5" s="34" t="s">
        <v>55</v>
      </c>
      <c r="B5" s="28">
        <v>0.21532819399745529</v>
      </c>
      <c r="C5" s="28">
        <v>0.18160077341881647</v>
      </c>
      <c r="D5" s="50">
        <v>0.11367791668725602</v>
      </c>
    </row>
    <row r="6" spans="1:8" x14ac:dyDescent="0.25">
      <c r="A6" s="33" t="s">
        <v>56</v>
      </c>
      <c r="B6" s="28">
        <v>0.16168949429932888</v>
      </c>
      <c r="C6" s="28">
        <v>0.17096626469241338</v>
      </c>
      <c r="D6" s="50">
        <v>0.18490883036023126</v>
      </c>
    </row>
    <row r="7" spans="1:8" x14ac:dyDescent="0.25">
      <c r="A7" s="33" t="s">
        <v>57</v>
      </c>
      <c r="B7" s="28">
        <v>0.25519546940099291</v>
      </c>
      <c r="C7" s="28">
        <v>0.23675774690886889</v>
      </c>
      <c r="D7" s="50">
        <v>0.23758462222661461</v>
      </c>
    </row>
    <row r="8" spans="1:8" x14ac:dyDescent="0.25">
      <c r="A8" s="33" t="s">
        <v>58</v>
      </c>
      <c r="B8" s="28">
        <v>5.1044083526682132E-2</v>
      </c>
      <c r="C8" s="28">
        <v>5.6505368137180073E-2</v>
      </c>
      <c r="D8" s="50">
        <v>7.2886297376093298E-2</v>
      </c>
    </row>
    <row r="9" spans="1:8" x14ac:dyDescent="0.25">
      <c r="A9" s="33" t="s">
        <v>32</v>
      </c>
      <c r="B9" s="29">
        <v>1</v>
      </c>
      <c r="C9" s="30">
        <v>1</v>
      </c>
      <c r="D9" s="51">
        <v>1</v>
      </c>
    </row>
    <row r="10" spans="1:8" ht="12.75" customHeight="1" x14ac:dyDescent="0.5">
      <c r="A10" s="33" t="s">
        <v>59</v>
      </c>
      <c r="B10" s="74">
        <v>15.1</v>
      </c>
      <c r="C10" s="56">
        <v>14.9</v>
      </c>
      <c r="D10" s="57">
        <v>14.9</v>
      </c>
      <c r="F10" s="49"/>
      <c r="G10" s="49"/>
      <c r="H10" s="49"/>
    </row>
  </sheetData>
  <mergeCells count="2">
    <mergeCell ref="A1:D1"/>
    <mergeCell ref="A2:A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1+2 SSM+počty pol.</vt:lpstr>
      <vt:lpstr>3 Počet vytvořených SSM</vt:lpstr>
      <vt:lpstr>4 Podstavy v KŘP</vt:lpstr>
      <vt:lpstr>5+7 Vznik a skončení SP</vt:lpstr>
      <vt:lpstr>8 Skončení SP dle věku</vt:lpstr>
      <vt:lpstr>9 Vznik SP dle věku</vt:lpstr>
      <vt:lpstr>6 Skončení SP dle délky služby</vt:lpstr>
      <vt:lpstr>10 Uchazeči do SP</vt:lpstr>
      <vt:lpstr>11 Věková struktura PČR</vt:lpstr>
      <vt:lpstr>12 Odsloužená léta PČR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ŽÁRSKÁ Lucie</cp:lastModifiedBy>
  <dcterms:created xsi:type="dcterms:W3CDTF">2024-10-10T05:43:53Z</dcterms:created>
  <dcterms:modified xsi:type="dcterms:W3CDTF">2024-10-23T12:28:42Z</dcterms:modified>
</cp:coreProperties>
</file>